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55" yWindow="30" windowWidth="15480" windowHeight="9615"/>
  </bookViews>
  <sheets>
    <sheet name="以人民币计价" sheetId="3" r:id="rId1"/>
    <sheet name="以美元计价" sheetId="4" r:id="rId2"/>
  </sheets>
  <calcPr calcId="124519"/>
</workbook>
</file>

<file path=xl/calcChain.xml><?xml version="1.0" encoding="utf-8"?>
<calcChain xmlns="http://schemas.openxmlformats.org/spreadsheetml/2006/main">
  <c r="C31" i="3"/>
  <c r="C32"/>
  <c r="C33"/>
  <c r="C30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5"/>
  <c r="O27" i="4" l="1"/>
  <c r="O28"/>
  <c r="O27" i="3"/>
  <c r="O21"/>
  <c r="O8"/>
  <c r="O10"/>
  <c r="O12"/>
  <c r="O16"/>
  <c r="O18"/>
  <c r="O20"/>
  <c r="O24"/>
  <c r="O6" i="4"/>
  <c r="O14"/>
  <c r="O15"/>
  <c r="O22"/>
  <c r="O23"/>
  <c r="O25"/>
  <c r="O26"/>
  <c r="O5"/>
  <c r="O11"/>
  <c r="O29"/>
  <c r="O7"/>
  <c r="O8"/>
  <c r="O9"/>
  <c r="O10"/>
  <c r="O12"/>
  <c r="O13"/>
  <c r="O16"/>
  <c r="O17"/>
  <c r="O18"/>
  <c r="O19"/>
  <c r="O20"/>
  <c r="O21"/>
  <c r="O24"/>
  <c r="O11" i="3"/>
  <c r="O29"/>
  <c r="O19"/>
  <c r="O13" l="1"/>
  <c r="O22"/>
  <c r="O14"/>
  <c r="O17"/>
  <c r="O25"/>
  <c r="O9"/>
  <c r="O7"/>
  <c r="O15"/>
  <c r="O26"/>
  <c r="O23"/>
  <c r="O6"/>
  <c r="O28"/>
  <c r="O5"/>
</calcChain>
</file>

<file path=xl/sharedStrings.xml><?xml version="1.0" encoding="utf-8"?>
<sst xmlns="http://schemas.openxmlformats.org/spreadsheetml/2006/main" count="82" uniqueCount="31">
  <si>
    <t>项目</t>
    <phoneticPr fontId="1" type="noConversion"/>
  </si>
  <si>
    <t>(一）银行自身</t>
    <phoneticPr fontId="1" type="noConversion"/>
  </si>
  <si>
    <t>(二）银行代客</t>
    <phoneticPr fontId="1" type="noConversion"/>
  </si>
  <si>
    <t>1.经常项目</t>
    <phoneticPr fontId="1" type="noConversion"/>
  </si>
  <si>
    <t xml:space="preserve">   1.1货物贸易</t>
    <phoneticPr fontId="1" type="noConversion"/>
  </si>
  <si>
    <t xml:space="preserve">   1.2服务贸易</t>
    <phoneticPr fontId="1" type="noConversion"/>
  </si>
  <si>
    <t xml:space="preserve">   1.3收益和经常转移</t>
    <phoneticPr fontId="1" type="noConversion"/>
  </si>
  <si>
    <t>2.资本与金融项目</t>
    <phoneticPr fontId="1" type="noConversion"/>
  </si>
  <si>
    <t>其中:  直接投资</t>
    <phoneticPr fontId="1" type="noConversion"/>
  </si>
  <si>
    <t xml:space="preserve">       证券投资</t>
    <phoneticPr fontId="1" type="noConversion"/>
  </si>
  <si>
    <t>售汇</t>
    <phoneticPr fontId="1" type="noConversion"/>
  </si>
  <si>
    <t>合计</t>
    <phoneticPr fontId="1" type="noConversion"/>
  </si>
  <si>
    <t>二、售汇</t>
    <phoneticPr fontId="1" type="noConversion"/>
  </si>
  <si>
    <t>结汇</t>
    <phoneticPr fontId="1" type="noConversion"/>
  </si>
  <si>
    <t>差额</t>
    <phoneticPr fontId="1" type="noConversion"/>
  </si>
  <si>
    <t>一、结汇</t>
    <phoneticPr fontId="1" type="noConversion"/>
  </si>
  <si>
    <t>七、未到期期权Delta净敞口</t>
    <phoneticPr fontId="1" type="noConversion"/>
  </si>
  <si>
    <t>六、本期末远期结售汇累计未到期额</t>
    <phoneticPr fontId="1" type="noConversion"/>
  </si>
  <si>
    <t>四、远期结售汇平仓额</t>
    <phoneticPr fontId="1" type="noConversion"/>
  </si>
  <si>
    <t>五、远期结售汇展期额</t>
    <phoneticPr fontId="1" type="noConversion"/>
  </si>
  <si>
    <t>-</t>
    <phoneticPr fontId="1" type="noConversion"/>
  </si>
  <si>
    <t>三、远期结售汇签约额</t>
    <phoneticPr fontId="1" type="noConversion"/>
  </si>
  <si>
    <t>单位：亿元人民币</t>
    <phoneticPr fontId="1" type="noConversion"/>
  </si>
  <si>
    <t>-</t>
    <phoneticPr fontId="1" type="noConversion"/>
  </si>
  <si>
    <t>七、未到期期权Delta净敞口</t>
    <phoneticPr fontId="1" type="noConversion"/>
  </si>
  <si>
    <t>差额</t>
    <phoneticPr fontId="1" type="noConversion"/>
  </si>
  <si>
    <t>售汇</t>
    <phoneticPr fontId="1" type="noConversion"/>
  </si>
  <si>
    <t>结汇</t>
    <phoneticPr fontId="1" type="noConversion"/>
  </si>
  <si>
    <t>六、本期末远期结售汇累计未到期额</t>
    <phoneticPr fontId="1" type="noConversion"/>
  </si>
  <si>
    <t>单位：亿美元</t>
    <phoneticPr fontId="1" type="noConversion"/>
  </si>
  <si>
    <t>2022年银行结售汇数据（按交易项目）</t>
    <phoneticPr fontId="6" type="noConversion"/>
  </si>
</sst>
</file>

<file path=xl/styles.xml><?xml version="1.0" encoding="utf-8"?>
<styleSheet xmlns="http://schemas.openxmlformats.org/spreadsheetml/2006/main">
  <numFmts count="9">
    <numFmt numFmtId="176" formatCode="#,##0.00_);[Red]\(#,##0.00\)"/>
    <numFmt numFmtId="177" formatCode="#,##0.00_ "/>
    <numFmt numFmtId="178" formatCode="0.00_ "/>
    <numFmt numFmtId="179" formatCode="#,##0.0000000000_ "/>
    <numFmt numFmtId="180" formatCode="#,##0_ "/>
    <numFmt numFmtId="181" formatCode="#,##0.0000_ "/>
    <numFmt numFmtId="182" formatCode="#,##0.00000000_ "/>
    <numFmt numFmtId="183" formatCode="#,##0.0_ "/>
    <numFmt numFmtId="184" formatCode="#,##0.0000000000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4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4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7" fontId="2" fillId="0" borderId="0" xfId="0" applyNumberFormat="1" applyFont="1">
      <alignment vertical="center"/>
    </xf>
    <xf numFmtId="4" fontId="3" fillId="0" borderId="1" xfId="0" applyNumberFormat="1" applyFont="1" applyBorder="1" applyAlignment="1">
      <alignment horizontal="right" vertical="center"/>
    </xf>
    <xf numFmtId="176" fontId="2" fillId="0" borderId="0" xfId="0" applyNumberFormat="1" applyFont="1">
      <alignment vertical="center"/>
    </xf>
    <xf numFmtId="178" fontId="2" fillId="0" borderId="0" xfId="0" applyNumberFormat="1" applyFont="1">
      <alignment vertical="center"/>
    </xf>
    <xf numFmtId="0" fontId="2" fillId="0" borderId="0" xfId="0" applyFont="1" applyFill="1">
      <alignment vertical="center"/>
    </xf>
    <xf numFmtId="4" fontId="8" fillId="0" borderId="1" xfId="0" applyNumberFormat="1" applyFont="1" applyBorder="1">
      <alignment vertical="center"/>
    </xf>
    <xf numFmtId="178" fontId="3" fillId="0" borderId="0" xfId="0" applyNumberFormat="1" applyFont="1">
      <alignment vertical="center"/>
    </xf>
    <xf numFmtId="179" fontId="3" fillId="0" borderId="0" xfId="0" applyNumberFormat="1" applyFo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181" fontId="2" fillId="0" borderId="0" xfId="0" applyNumberFormat="1" applyFont="1" applyBorder="1">
      <alignment vertical="center"/>
    </xf>
    <xf numFmtId="4" fontId="8" fillId="0" borderId="1" xfId="0" applyNumberFormat="1" applyFont="1" applyFill="1" applyBorder="1">
      <alignment vertical="center"/>
    </xf>
    <xf numFmtId="0" fontId="8" fillId="0" borderId="0" xfId="0" applyFont="1">
      <alignment vertical="center"/>
    </xf>
    <xf numFmtId="180" fontId="3" fillId="0" borderId="0" xfId="0" applyNumberFormat="1" applyFont="1">
      <alignment vertical="center"/>
    </xf>
    <xf numFmtId="177" fontId="2" fillId="0" borderId="0" xfId="0" applyNumberFormat="1" applyFont="1" applyBorder="1">
      <alignment vertical="center"/>
    </xf>
    <xf numFmtId="180" fontId="2" fillId="0" borderId="0" xfId="0" applyNumberFormat="1" applyFont="1" applyBorder="1">
      <alignment vertical="center"/>
    </xf>
    <xf numFmtId="3" fontId="2" fillId="0" borderId="0" xfId="0" applyNumberFormat="1" applyFont="1">
      <alignment vertical="center"/>
    </xf>
    <xf numFmtId="182" fontId="3" fillId="0" borderId="0" xfId="0" applyNumberFormat="1" applyFont="1">
      <alignment vertical="center"/>
    </xf>
    <xf numFmtId="183" fontId="2" fillId="0" borderId="0" xfId="0" applyNumberFormat="1" applyFont="1">
      <alignment vertical="center"/>
    </xf>
    <xf numFmtId="181" fontId="2" fillId="0" borderId="0" xfId="0" applyNumberFormat="1" applyFont="1">
      <alignment vertical="center"/>
    </xf>
    <xf numFmtId="4" fontId="8" fillId="0" borderId="1" xfId="0" applyNumberFormat="1" applyFont="1" applyBorder="1" applyAlignment="1">
      <alignment horizontal="right" vertical="center"/>
    </xf>
    <xf numFmtId="182" fontId="2" fillId="0" borderId="0" xfId="0" applyNumberFormat="1" applyFont="1">
      <alignment vertical="center"/>
    </xf>
    <xf numFmtId="184" fontId="2" fillId="0" borderId="0" xfId="0" applyNumberFormat="1" applyFont="1">
      <alignment vertical="center"/>
    </xf>
    <xf numFmtId="184" fontId="8" fillId="0" borderId="0" xfId="0" applyNumberFormat="1" applyFont="1">
      <alignment vertical="center"/>
    </xf>
    <xf numFmtId="180" fontId="11" fillId="2" borderId="0" xfId="0" applyNumberFormat="1" applyFont="1" applyFill="1" applyBorder="1">
      <alignment vertical="center"/>
    </xf>
    <xf numFmtId="183" fontId="2" fillId="0" borderId="1" xfId="0" applyNumberFormat="1" applyFont="1" applyBorder="1">
      <alignment vertical="center"/>
    </xf>
    <xf numFmtId="180" fontId="11" fillId="0" borderId="0" xfId="0" applyNumberFormat="1" applyFont="1" applyFill="1" applyBorder="1">
      <alignment vertical="center"/>
    </xf>
    <xf numFmtId="181" fontId="8" fillId="0" borderId="0" xfId="0" applyNumberFormat="1" applyFont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2"/>
  <sheetViews>
    <sheetView tabSelected="1" workbookViewId="0">
      <pane xSplit="2" topLeftCell="C1" activePane="topRight" state="frozen"/>
      <selection activeCell="A4" sqref="A4"/>
      <selection pane="topRight" activeCell="Q41" sqref="Q41"/>
    </sheetView>
  </sheetViews>
  <sheetFormatPr defaultRowHeight="12"/>
  <cols>
    <col min="1" max="1" width="20.375" style="1" customWidth="1"/>
    <col min="2" max="2" width="9.25" style="1" customWidth="1"/>
    <col min="3" max="3" width="9.5" style="1" customWidth="1"/>
    <col min="4" max="5" width="9.125" style="1" customWidth="1"/>
    <col min="6" max="6" width="9.875" style="1" customWidth="1"/>
    <col min="7" max="7" width="9.75" style="1" customWidth="1"/>
    <col min="8" max="8" width="10.375" style="1" customWidth="1"/>
    <col min="9" max="9" width="10.875" style="12" customWidth="1"/>
    <col min="10" max="10" width="11" style="1" customWidth="1"/>
    <col min="11" max="11" width="9.75" style="1" customWidth="1"/>
    <col min="12" max="12" width="10.625" style="1" customWidth="1"/>
    <col min="13" max="13" width="10.375" style="1" customWidth="1"/>
    <col min="14" max="14" width="10.125" style="1" customWidth="1"/>
    <col min="15" max="15" width="10.25" style="1" customWidth="1"/>
    <col min="16" max="16" width="9.375" style="1" bestFit="1" customWidth="1"/>
    <col min="17" max="17" width="17.125" style="1" bestFit="1" customWidth="1"/>
    <col min="18" max="16384" width="9" style="1"/>
  </cols>
  <sheetData>
    <row r="1" spans="1:17" s="4" customFormat="1" ht="28.5" customHeight="1">
      <c r="A1" s="57"/>
      <c r="B1" s="57"/>
      <c r="C1" s="57"/>
      <c r="D1" s="57"/>
      <c r="E1" s="27"/>
      <c r="J1" s="23"/>
      <c r="K1" s="23"/>
      <c r="L1" s="23"/>
    </row>
    <row r="2" spans="1:17" ht="18.75">
      <c r="A2" s="41" t="s">
        <v>30</v>
      </c>
      <c r="B2" s="41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7">
      <c r="A3" s="3" t="s">
        <v>22</v>
      </c>
      <c r="B3" s="3"/>
      <c r="C3" s="4"/>
      <c r="D3" s="4"/>
      <c r="E3" s="4"/>
      <c r="F3" s="4"/>
      <c r="G3" s="4"/>
      <c r="H3" s="4"/>
      <c r="I3" s="15"/>
      <c r="J3" s="4"/>
      <c r="K3" s="16"/>
      <c r="L3" s="4"/>
      <c r="M3" s="4"/>
      <c r="N3" s="4"/>
    </row>
    <row r="4" spans="1:17">
      <c r="A4" s="43" t="s">
        <v>0</v>
      </c>
      <c r="B4" s="44"/>
      <c r="C4" s="5">
        <v>44562</v>
      </c>
      <c r="D4" s="5">
        <v>44593</v>
      </c>
      <c r="E4" s="5">
        <v>44621</v>
      </c>
      <c r="F4" s="5">
        <v>44652</v>
      </c>
      <c r="G4" s="5">
        <v>44682</v>
      </c>
      <c r="H4" s="5">
        <v>44713</v>
      </c>
      <c r="I4" s="5">
        <v>44743</v>
      </c>
      <c r="J4" s="5">
        <v>44774</v>
      </c>
      <c r="K4" s="5">
        <v>44805</v>
      </c>
      <c r="L4" s="5">
        <v>44835</v>
      </c>
      <c r="M4" s="5">
        <v>44866</v>
      </c>
      <c r="N4" s="5">
        <v>44896</v>
      </c>
      <c r="O4" s="5" t="s">
        <v>11</v>
      </c>
    </row>
    <row r="5" spans="1:17">
      <c r="A5" s="45" t="s">
        <v>15</v>
      </c>
      <c r="B5" s="46"/>
      <c r="C5" s="2">
        <f>以美元计价!C5*6.3588</f>
        <v>15398.533668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7">
        <f>SUM(C5:N5)</f>
        <v>15398.533668</v>
      </c>
      <c r="P5" s="12"/>
      <c r="Q5" s="31"/>
    </row>
    <row r="6" spans="1:17">
      <c r="A6" s="45" t="s">
        <v>1</v>
      </c>
      <c r="B6" s="46"/>
      <c r="C6" s="2">
        <f>以美元计价!C6*6.3588</f>
        <v>656.33117255999991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7">
        <f>SUM(C6:N6)</f>
        <v>656.33117255999991</v>
      </c>
      <c r="P6" s="12"/>
      <c r="Q6" s="31"/>
    </row>
    <row r="7" spans="1:17">
      <c r="A7" s="45" t="s">
        <v>2</v>
      </c>
      <c r="B7" s="46"/>
      <c r="C7" s="2">
        <f>以美元计价!C7*6.3588</f>
        <v>14742.20249544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7">
        <f>SUM(C7:N7)</f>
        <v>14742.20249544</v>
      </c>
      <c r="P7" s="12"/>
    </row>
    <row r="8" spans="1:17">
      <c r="A8" s="45" t="s">
        <v>3</v>
      </c>
      <c r="B8" s="46"/>
      <c r="C8" s="2">
        <f>以美元计价!C8*6.3588</f>
        <v>12508.3986594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7">
        <f t="shared" ref="O8:O27" si="0">SUM(C8:N8)</f>
        <v>12508.3986594</v>
      </c>
      <c r="P8" s="12"/>
    </row>
    <row r="9" spans="1:17">
      <c r="A9" s="47" t="s">
        <v>4</v>
      </c>
      <c r="B9" s="48"/>
      <c r="C9" s="2">
        <f>以美元计价!C9*6.3588</f>
        <v>11289.513989039999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7">
        <f t="shared" si="0"/>
        <v>11289.513989039999</v>
      </c>
      <c r="P9" s="12"/>
    </row>
    <row r="10" spans="1:17">
      <c r="A10" s="47" t="s">
        <v>5</v>
      </c>
      <c r="B10" s="48"/>
      <c r="C10" s="2">
        <f>以美元计价!C10*6.3588</f>
        <v>938.4545956799999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7">
        <f t="shared" si="0"/>
        <v>938.4545956799999</v>
      </c>
      <c r="P10" s="12"/>
    </row>
    <row r="11" spans="1:17">
      <c r="A11" s="49" t="s">
        <v>6</v>
      </c>
      <c r="B11" s="50"/>
      <c r="C11" s="2">
        <f>以美元计价!C11*6.3588</f>
        <v>280.43007468000002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7">
        <f t="shared" si="0"/>
        <v>280.43007468000002</v>
      </c>
      <c r="P11" s="12"/>
    </row>
    <row r="12" spans="1:17">
      <c r="A12" s="51" t="s">
        <v>7</v>
      </c>
      <c r="B12" s="52"/>
      <c r="C12" s="2">
        <f>以美元计价!C12*6.3588</f>
        <v>2233.8038360399996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7">
        <f t="shared" si="0"/>
        <v>2233.8038360399996</v>
      </c>
      <c r="P12" s="12"/>
      <c r="Q12" s="32"/>
    </row>
    <row r="13" spans="1:17">
      <c r="A13" s="53" t="s">
        <v>8</v>
      </c>
      <c r="B13" s="54"/>
      <c r="C13" s="2">
        <f>以美元计价!C13*6.3588</f>
        <v>966.47083259999988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7">
        <f t="shared" si="0"/>
        <v>966.47083259999988</v>
      </c>
      <c r="P13" s="12"/>
      <c r="Q13" s="32"/>
    </row>
    <row r="14" spans="1:17">
      <c r="A14" s="53" t="s">
        <v>9</v>
      </c>
      <c r="B14" s="54"/>
      <c r="C14" s="2">
        <f>以美元计价!C14*6.3588</f>
        <v>965.14184339999986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7">
        <f t="shared" si="0"/>
        <v>965.14184339999986</v>
      </c>
      <c r="P14" s="12"/>
    </row>
    <row r="15" spans="1:17">
      <c r="A15" s="55" t="s">
        <v>12</v>
      </c>
      <c r="B15" s="56"/>
      <c r="C15" s="2">
        <f>以美元计价!C15*6.3588</f>
        <v>13632.193834559999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7">
        <f>SUM(C15:N15)</f>
        <v>13632.193834559999</v>
      </c>
      <c r="P15" s="12"/>
    </row>
    <row r="16" spans="1:17">
      <c r="A16" s="55" t="s">
        <v>1</v>
      </c>
      <c r="B16" s="56"/>
      <c r="C16" s="2">
        <f>以美元计价!C16*6.3588</f>
        <v>1130.44139292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7">
        <f>SUM(C16:N16)</f>
        <v>1130.44139292</v>
      </c>
      <c r="P16" s="12"/>
    </row>
    <row r="17" spans="1:16">
      <c r="A17" s="55" t="s">
        <v>2</v>
      </c>
      <c r="B17" s="56"/>
      <c r="C17" s="2">
        <f>以美元计价!C17*6.3588</f>
        <v>12501.752441639999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7">
        <f t="shared" si="0"/>
        <v>12501.752441639999</v>
      </c>
      <c r="P17" s="12"/>
    </row>
    <row r="18" spans="1:16">
      <c r="A18" s="51" t="s">
        <v>3</v>
      </c>
      <c r="B18" s="52"/>
      <c r="C18" s="2">
        <f>以美元计价!C18*6.3588</f>
        <v>10533.67904232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7">
        <f t="shared" si="0"/>
        <v>10533.67904232</v>
      </c>
      <c r="P18" s="12"/>
    </row>
    <row r="19" spans="1:16">
      <c r="A19" s="53" t="s">
        <v>4</v>
      </c>
      <c r="B19" s="54"/>
      <c r="C19" s="2">
        <f>以美元计价!C19*6.3588</f>
        <v>8845.1467574399994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7">
        <f t="shared" si="0"/>
        <v>8845.1467574399994</v>
      </c>
      <c r="P19" s="12"/>
    </row>
    <row r="20" spans="1:16">
      <c r="A20" s="53" t="s">
        <v>5</v>
      </c>
      <c r="B20" s="54"/>
      <c r="C20" s="2">
        <f>以美元计价!C20*6.3588</f>
        <v>1303.1355909599999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7">
        <f t="shared" si="0"/>
        <v>1303.1355909599999</v>
      </c>
      <c r="P20" s="12"/>
    </row>
    <row r="21" spans="1:16">
      <c r="A21" s="53" t="s">
        <v>6</v>
      </c>
      <c r="B21" s="54"/>
      <c r="C21" s="2">
        <f>以美元计价!C21*6.3588</f>
        <v>385.39669392000002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7">
        <f t="shared" si="0"/>
        <v>385.39669392000002</v>
      </c>
      <c r="P21" s="12"/>
    </row>
    <row r="22" spans="1:16">
      <c r="A22" s="58" t="s">
        <v>7</v>
      </c>
      <c r="B22" s="59"/>
      <c r="C22" s="2">
        <f>以美元计价!C22*6.3588</f>
        <v>1968.0733993199997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7">
        <f>SUM(C22:N22)</f>
        <v>1968.0733993199997</v>
      </c>
      <c r="P22" s="12"/>
    </row>
    <row r="23" spans="1:16">
      <c r="A23" s="60" t="s">
        <v>8</v>
      </c>
      <c r="B23" s="61"/>
      <c r="C23" s="2">
        <f>以美元计价!C23*6.3588</f>
        <v>736.45332431999998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7">
        <f t="shared" si="0"/>
        <v>736.45332431999998</v>
      </c>
      <c r="P23" s="12"/>
    </row>
    <row r="24" spans="1:16">
      <c r="A24" s="60" t="s">
        <v>9</v>
      </c>
      <c r="B24" s="61"/>
      <c r="C24" s="2">
        <f>以美元计价!C24*6.3588</f>
        <v>841.16559156000005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7">
        <f t="shared" si="0"/>
        <v>841.16559156000005</v>
      </c>
      <c r="P24" s="12"/>
    </row>
    <row r="25" spans="1:16">
      <c r="A25" s="39" t="s">
        <v>21</v>
      </c>
      <c r="B25" s="8" t="s">
        <v>13</v>
      </c>
      <c r="C25" s="2">
        <f>以美元计价!C25*6.3588</f>
        <v>2311.1955190799995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7">
        <f t="shared" si="0"/>
        <v>2311.1955190799995</v>
      </c>
      <c r="P25" s="12"/>
    </row>
    <row r="26" spans="1:16">
      <c r="A26" s="39"/>
      <c r="B26" s="8" t="s">
        <v>10</v>
      </c>
      <c r="C26" s="2">
        <f>以美元计价!C26*6.3588</f>
        <v>2507.4096465599996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7">
        <f t="shared" si="0"/>
        <v>2507.4096465599996</v>
      </c>
      <c r="P26" s="12"/>
    </row>
    <row r="27" spans="1:16">
      <c r="A27" s="39"/>
      <c r="B27" s="8" t="s">
        <v>14</v>
      </c>
      <c r="C27" s="2">
        <f>以美元计价!C27*6.3588</f>
        <v>-196.21412747999997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7">
        <f t="shared" si="0"/>
        <v>-196.21412747999997</v>
      </c>
      <c r="P27" s="12"/>
    </row>
    <row r="28" spans="1:16">
      <c r="A28" s="18" t="s">
        <v>18</v>
      </c>
      <c r="B28" s="8" t="s">
        <v>14</v>
      </c>
      <c r="C28" s="2">
        <f>以美元计价!C28*6.3588</f>
        <v>-193.94594351999999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7">
        <f>SUM(C28:N28)</f>
        <v>-193.94594351999999</v>
      </c>
      <c r="P28" s="12"/>
    </row>
    <row r="29" spans="1:16">
      <c r="A29" s="17" t="s">
        <v>19</v>
      </c>
      <c r="B29" s="8" t="s">
        <v>14</v>
      </c>
      <c r="C29" s="2">
        <f>以美元计价!C29*6.3588</f>
        <v>-208.82235611999999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7">
        <f>SUM(C29:N29)</f>
        <v>-208.82235611999999</v>
      </c>
      <c r="P29" s="12"/>
    </row>
    <row r="30" spans="1:16" s="13" customFormat="1" ht="12" customHeight="1">
      <c r="A30" s="40" t="s">
        <v>17</v>
      </c>
      <c r="B30" s="8" t="s">
        <v>13</v>
      </c>
      <c r="C30" s="2">
        <f>以美元计价!C30*6.3746</f>
        <v>10060.6040818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10" t="s">
        <v>20</v>
      </c>
      <c r="P30" s="12"/>
    </row>
    <row r="31" spans="1:16" s="13" customFormat="1">
      <c r="A31" s="40"/>
      <c r="B31" s="8" t="s">
        <v>10</v>
      </c>
      <c r="C31" s="2">
        <f>以美元计价!C31*6.3746</f>
        <v>8740.9879364400003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10" t="s">
        <v>20</v>
      </c>
      <c r="P31" s="12"/>
    </row>
    <row r="32" spans="1:16" s="13" customFormat="1">
      <c r="A32" s="40"/>
      <c r="B32" s="8" t="s">
        <v>14</v>
      </c>
      <c r="C32" s="2">
        <f>以美元计价!C32*6.3746</f>
        <v>1319.61614536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0" t="s">
        <v>20</v>
      </c>
      <c r="P32" s="12"/>
    </row>
    <row r="33" spans="1:16" ht="12" customHeight="1">
      <c r="A33" s="40" t="s">
        <v>16</v>
      </c>
      <c r="B33" s="40"/>
      <c r="C33" s="2">
        <f>以美元计价!C33*6.3746</f>
        <v>296.40997556000002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10" t="s">
        <v>20</v>
      </c>
      <c r="P33" s="12"/>
    </row>
    <row r="34" spans="1:16">
      <c r="A34" s="38"/>
      <c r="B34" s="38"/>
      <c r="C34" s="38"/>
      <c r="D34" s="38"/>
      <c r="E34" s="38"/>
      <c r="F34" s="26"/>
      <c r="G34" s="26"/>
      <c r="H34" s="26"/>
      <c r="I34" s="26"/>
      <c r="J34" s="26"/>
      <c r="K34" s="26"/>
      <c r="L34" s="26"/>
      <c r="M34" s="26"/>
      <c r="N34" s="26"/>
      <c r="O34" s="26"/>
    </row>
    <row r="35" spans="1:16"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</row>
    <row r="36" spans="1:16"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</row>
    <row r="37" spans="1:16"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6"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pans="1:16">
      <c r="G39" s="9"/>
      <c r="J39" s="12"/>
    </row>
    <row r="40" spans="1:16">
      <c r="G40" s="9"/>
      <c r="J40" s="12"/>
    </row>
    <row r="41" spans="1:16">
      <c r="G41" s="9"/>
      <c r="J41" s="12"/>
    </row>
    <row r="42" spans="1:16">
      <c r="G42" s="9"/>
      <c r="J42" s="12"/>
    </row>
    <row r="43" spans="1:16">
      <c r="G43" s="9"/>
      <c r="J43" s="12"/>
    </row>
    <row r="44" spans="1:16">
      <c r="G44" s="9"/>
      <c r="J44" s="12"/>
    </row>
    <row r="45" spans="1:16">
      <c r="G45" s="9"/>
      <c r="J45" s="12"/>
    </row>
    <row r="46" spans="1:16">
      <c r="G46" s="9"/>
      <c r="J46" s="12"/>
    </row>
    <row r="47" spans="1:16">
      <c r="G47" s="9"/>
      <c r="J47" s="12"/>
    </row>
    <row r="48" spans="1:16">
      <c r="G48" s="9"/>
      <c r="J48" s="12"/>
    </row>
    <row r="49" spans="7:10">
      <c r="G49" s="9"/>
      <c r="J49" s="12"/>
    </row>
    <row r="50" spans="7:10">
      <c r="G50" s="9"/>
      <c r="J50" s="12"/>
    </row>
    <row r="51" spans="7:10">
      <c r="G51" s="9"/>
      <c r="J51" s="12"/>
    </row>
    <row r="52" spans="7:10">
      <c r="G52" s="9"/>
      <c r="J52" s="12"/>
    </row>
    <row r="53" spans="7:10">
      <c r="G53" s="9"/>
      <c r="J53" s="12"/>
    </row>
    <row r="54" spans="7:10">
      <c r="G54" s="9"/>
      <c r="J54" s="12"/>
    </row>
    <row r="55" spans="7:10">
      <c r="G55" s="9"/>
      <c r="J55" s="12"/>
    </row>
    <row r="56" spans="7:10">
      <c r="J56" s="12"/>
    </row>
    <row r="57" spans="7:10">
      <c r="J57" s="12"/>
    </row>
    <row r="58" spans="7:10">
      <c r="J58" s="12"/>
    </row>
    <row r="59" spans="7:10">
      <c r="J59" s="12"/>
    </row>
    <row r="60" spans="7:10">
      <c r="J60" s="12"/>
    </row>
    <row r="61" spans="7:10">
      <c r="J61" s="12"/>
    </row>
    <row r="62" spans="7:10">
      <c r="J62" s="12"/>
    </row>
  </sheetData>
  <mergeCells count="27">
    <mergeCell ref="A24:B24"/>
    <mergeCell ref="A17:B17"/>
    <mergeCell ref="A18:B18"/>
    <mergeCell ref="A19:B19"/>
    <mergeCell ref="A20:B20"/>
    <mergeCell ref="A21:B21"/>
    <mergeCell ref="A15:B15"/>
    <mergeCell ref="A1:D1"/>
    <mergeCell ref="A16:B16"/>
    <mergeCell ref="A22:B22"/>
    <mergeCell ref="A23:B23"/>
    <mergeCell ref="A34:E34"/>
    <mergeCell ref="A25:A27"/>
    <mergeCell ref="A33:B33"/>
    <mergeCell ref="A2:N2"/>
    <mergeCell ref="A30:A3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M18" sqref="M18"/>
    </sheetView>
  </sheetViews>
  <sheetFormatPr defaultRowHeight="12"/>
  <cols>
    <col min="1" max="1" width="20.125" style="1" customWidth="1"/>
    <col min="2" max="2" width="8.875" style="1" customWidth="1"/>
    <col min="3" max="5" width="9.125" style="1" customWidth="1"/>
    <col min="6" max="6" width="9.25" style="1" customWidth="1"/>
    <col min="7" max="7" width="10.25" style="1" customWidth="1"/>
    <col min="8" max="8" width="9.25" style="4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6" width="19" style="1" bestFit="1" customWidth="1"/>
    <col min="17" max="16384" width="9" style="1"/>
  </cols>
  <sheetData>
    <row r="1" spans="1:16" ht="30" customHeight="1"/>
    <row r="2" spans="1:16" ht="18.75">
      <c r="A2" s="41" t="s">
        <v>30</v>
      </c>
      <c r="B2" s="41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16">
      <c r="A3" s="3" t="s">
        <v>29</v>
      </c>
      <c r="B3" s="3"/>
      <c r="C3" s="4"/>
      <c r="D3" s="4"/>
      <c r="E3" s="4"/>
      <c r="F3" s="4"/>
      <c r="G3" s="4"/>
      <c r="I3" s="4"/>
      <c r="J3" s="4"/>
      <c r="K3" s="4"/>
      <c r="L3" s="4"/>
      <c r="M3" s="4"/>
      <c r="N3" s="4"/>
      <c r="O3" s="4"/>
    </row>
    <row r="4" spans="1:16">
      <c r="A4" s="43" t="s">
        <v>0</v>
      </c>
      <c r="B4" s="44"/>
      <c r="C4" s="5">
        <v>44562</v>
      </c>
      <c r="D4" s="5">
        <v>44593</v>
      </c>
      <c r="E4" s="5">
        <v>44621</v>
      </c>
      <c r="F4" s="5">
        <v>44652</v>
      </c>
      <c r="G4" s="5">
        <v>44682</v>
      </c>
      <c r="H4" s="5">
        <v>44713</v>
      </c>
      <c r="I4" s="5">
        <v>44743</v>
      </c>
      <c r="J4" s="5">
        <v>44774</v>
      </c>
      <c r="K4" s="5">
        <v>44805</v>
      </c>
      <c r="L4" s="5">
        <v>44835</v>
      </c>
      <c r="M4" s="5">
        <v>44866</v>
      </c>
      <c r="N4" s="5">
        <v>44896</v>
      </c>
      <c r="O4" s="5" t="s">
        <v>11</v>
      </c>
    </row>
    <row r="5" spans="1:16">
      <c r="A5" s="45" t="s">
        <v>15</v>
      </c>
      <c r="B5" s="46"/>
      <c r="C5" s="2">
        <v>2421.61</v>
      </c>
      <c r="D5" s="2"/>
      <c r="E5" s="2"/>
      <c r="F5" s="2"/>
      <c r="G5" s="6"/>
      <c r="H5" s="2"/>
      <c r="I5" s="2"/>
      <c r="J5" s="2"/>
      <c r="K5" s="2"/>
      <c r="L5" s="2"/>
      <c r="M5" s="2"/>
      <c r="N5" s="2"/>
      <c r="O5" s="7">
        <f>SUM(C5:N5)</f>
        <v>2421.61</v>
      </c>
      <c r="P5" s="29"/>
    </row>
    <row r="6" spans="1:16">
      <c r="A6" s="45" t="s">
        <v>1</v>
      </c>
      <c r="B6" s="46"/>
      <c r="C6" s="2">
        <v>103.2162</v>
      </c>
      <c r="D6" s="2"/>
      <c r="E6" s="2"/>
      <c r="F6" s="2"/>
      <c r="G6" s="6"/>
      <c r="H6" s="2"/>
      <c r="I6" s="2"/>
      <c r="J6" s="2"/>
      <c r="K6" s="2"/>
      <c r="L6" s="2"/>
      <c r="M6" s="2"/>
      <c r="N6" s="2"/>
      <c r="O6" s="7">
        <f t="shared" ref="O6:O28" si="0">SUM(C6:N6)</f>
        <v>103.2162</v>
      </c>
      <c r="P6" s="29"/>
    </row>
    <row r="7" spans="1:16">
      <c r="A7" s="45" t="s">
        <v>2</v>
      </c>
      <c r="B7" s="46"/>
      <c r="C7" s="2">
        <v>2318.3938000000003</v>
      </c>
      <c r="D7" s="2"/>
      <c r="E7" s="2"/>
      <c r="F7" s="2"/>
      <c r="G7" s="6"/>
      <c r="H7" s="2"/>
      <c r="I7" s="2"/>
      <c r="J7" s="2"/>
      <c r="K7" s="2"/>
      <c r="L7" s="2"/>
      <c r="M7" s="2"/>
      <c r="N7" s="2"/>
      <c r="O7" s="7">
        <f t="shared" si="0"/>
        <v>2318.3938000000003</v>
      </c>
    </row>
    <row r="8" spans="1:16">
      <c r="A8" s="45" t="s">
        <v>3</v>
      </c>
      <c r="B8" s="46"/>
      <c r="C8" s="2">
        <v>1967.1005</v>
      </c>
      <c r="D8" s="2"/>
      <c r="E8" s="2"/>
      <c r="F8" s="2"/>
      <c r="G8" s="6"/>
      <c r="H8" s="2"/>
      <c r="I8" s="2"/>
      <c r="J8" s="2"/>
      <c r="K8" s="2"/>
      <c r="L8" s="2"/>
      <c r="M8" s="2"/>
      <c r="N8" s="2"/>
      <c r="O8" s="7">
        <f t="shared" si="0"/>
        <v>1967.1005</v>
      </c>
      <c r="P8" s="29"/>
    </row>
    <row r="9" spans="1:16">
      <c r="A9" s="47" t="s">
        <v>4</v>
      </c>
      <c r="B9" s="48"/>
      <c r="C9" s="2">
        <v>1775.4158</v>
      </c>
      <c r="D9" s="2"/>
      <c r="E9" s="2"/>
      <c r="F9" s="2"/>
      <c r="G9" s="6"/>
      <c r="H9" s="2"/>
      <c r="I9" s="2"/>
      <c r="J9" s="2"/>
      <c r="K9" s="2"/>
      <c r="L9" s="2"/>
      <c r="M9" s="2"/>
      <c r="N9" s="2"/>
      <c r="O9" s="7">
        <f t="shared" si="0"/>
        <v>1775.4158</v>
      </c>
      <c r="P9" s="29"/>
    </row>
    <row r="10" spans="1:16">
      <c r="A10" s="47" t="s">
        <v>5</v>
      </c>
      <c r="B10" s="48"/>
      <c r="C10" s="2">
        <v>147.58359999999999</v>
      </c>
      <c r="D10" s="2"/>
      <c r="E10" s="2"/>
      <c r="F10" s="2"/>
      <c r="G10" s="6"/>
      <c r="H10" s="2"/>
      <c r="I10" s="2"/>
      <c r="J10" s="2"/>
      <c r="K10" s="2"/>
      <c r="L10" s="2"/>
      <c r="M10" s="2"/>
      <c r="N10" s="2"/>
      <c r="O10" s="7">
        <f t="shared" si="0"/>
        <v>147.58359999999999</v>
      </c>
    </row>
    <row r="11" spans="1:16" s="22" customFormat="1">
      <c r="A11" s="49" t="s">
        <v>6</v>
      </c>
      <c r="B11" s="50"/>
      <c r="C11" s="14">
        <v>44.101100000000002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7">
        <f>SUM(C11:N11)</f>
        <v>44.101100000000002</v>
      </c>
      <c r="P11" s="37"/>
    </row>
    <row r="12" spans="1:16" s="22" customFormat="1">
      <c r="A12" s="51" t="s">
        <v>7</v>
      </c>
      <c r="B12" s="52"/>
      <c r="C12" s="14">
        <v>351.29329999999999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7">
        <f t="shared" si="0"/>
        <v>351.29329999999999</v>
      </c>
    </row>
    <row r="13" spans="1:16" s="22" customFormat="1">
      <c r="A13" s="53" t="s">
        <v>8</v>
      </c>
      <c r="B13" s="54"/>
      <c r="C13" s="14">
        <v>151.98949999999999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7">
        <f t="shared" si="0"/>
        <v>151.98949999999999</v>
      </c>
    </row>
    <row r="14" spans="1:16" s="22" customFormat="1">
      <c r="A14" s="53" t="s">
        <v>9</v>
      </c>
      <c r="B14" s="54"/>
      <c r="C14" s="14">
        <v>151.78049999999999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7">
        <f t="shared" si="0"/>
        <v>151.78049999999999</v>
      </c>
    </row>
    <row r="15" spans="1:16" s="22" customFormat="1">
      <c r="A15" s="55" t="s">
        <v>12</v>
      </c>
      <c r="B15" s="56"/>
      <c r="C15" s="14">
        <v>2143.8312000000001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7">
        <f t="shared" si="0"/>
        <v>2143.8312000000001</v>
      </c>
      <c r="P15" s="33"/>
    </row>
    <row r="16" spans="1:16" s="22" customFormat="1">
      <c r="A16" s="55" t="s">
        <v>1</v>
      </c>
      <c r="B16" s="56"/>
      <c r="C16" s="14">
        <v>177.77590000000001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7">
        <f t="shared" si="0"/>
        <v>177.77590000000001</v>
      </c>
    </row>
    <row r="17" spans="1:16" s="22" customFormat="1">
      <c r="A17" s="55" t="s">
        <v>2</v>
      </c>
      <c r="B17" s="56"/>
      <c r="C17" s="14">
        <v>1966.0553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7">
        <f t="shared" si="0"/>
        <v>1966.0553</v>
      </c>
    </row>
    <row r="18" spans="1:16" s="22" customFormat="1">
      <c r="A18" s="51" t="s">
        <v>3</v>
      </c>
      <c r="B18" s="52"/>
      <c r="C18" s="14">
        <v>1656.5514000000001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7">
        <f t="shared" si="0"/>
        <v>1656.5514000000001</v>
      </c>
      <c r="P18" s="37"/>
    </row>
    <row r="19" spans="1:16" s="22" customFormat="1">
      <c r="A19" s="53" t="s">
        <v>4</v>
      </c>
      <c r="B19" s="54"/>
      <c r="C19" s="14">
        <v>1391.0088000000001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7">
        <f t="shared" si="0"/>
        <v>1391.0088000000001</v>
      </c>
    </row>
    <row r="20" spans="1:16" s="22" customFormat="1">
      <c r="A20" s="53" t="s">
        <v>5</v>
      </c>
      <c r="B20" s="54"/>
      <c r="C20" s="14">
        <v>204.9342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7">
        <f t="shared" si="0"/>
        <v>204.9342</v>
      </c>
    </row>
    <row r="21" spans="1:16" s="22" customFormat="1">
      <c r="A21" s="53" t="s">
        <v>6</v>
      </c>
      <c r="B21" s="54"/>
      <c r="C21" s="14">
        <v>60.608400000000003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7">
        <f t="shared" si="0"/>
        <v>60.608400000000003</v>
      </c>
    </row>
    <row r="22" spans="1:16">
      <c r="A22" s="58" t="s">
        <v>7</v>
      </c>
      <c r="B22" s="59"/>
      <c r="C22" s="2">
        <v>309.50389999999999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7">
        <f t="shared" si="0"/>
        <v>309.50389999999999</v>
      </c>
    </row>
    <row r="23" spans="1:16">
      <c r="A23" s="60" t="s">
        <v>8</v>
      </c>
      <c r="B23" s="61"/>
      <c r="C23" s="2">
        <v>115.8164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7">
        <f t="shared" si="0"/>
        <v>115.8164</v>
      </c>
    </row>
    <row r="24" spans="1:16">
      <c r="A24" s="60" t="s">
        <v>9</v>
      </c>
      <c r="B24" s="61"/>
      <c r="C24" s="2">
        <v>132.28370000000001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7">
        <f t="shared" si="0"/>
        <v>132.28370000000001</v>
      </c>
    </row>
    <row r="25" spans="1:16">
      <c r="A25" s="39" t="s">
        <v>21</v>
      </c>
      <c r="B25" s="8" t="s">
        <v>13</v>
      </c>
      <c r="C25" s="2">
        <v>363.46409999999997</v>
      </c>
      <c r="D25" s="14"/>
      <c r="E25" s="2"/>
      <c r="F25" s="2"/>
      <c r="G25" s="14"/>
      <c r="H25" s="2"/>
      <c r="I25" s="2"/>
      <c r="J25" s="14"/>
      <c r="K25" s="14"/>
      <c r="L25" s="2"/>
      <c r="M25" s="2"/>
      <c r="N25" s="2"/>
      <c r="O25" s="7">
        <f t="shared" si="0"/>
        <v>363.46409999999997</v>
      </c>
    </row>
    <row r="26" spans="1:16">
      <c r="A26" s="39"/>
      <c r="B26" s="8" t="s">
        <v>10</v>
      </c>
      <c r="C26" s="2">
        <v>394.32119999999998</v>
      </c>
      <c r="D26" s="14"/>
      <c r="E26" s="2"/>
      <c r="F26" s="2"/>
      <c r="G26" s="14"/>
      <c r="H26" s="2"/>
      <c r="I26" s="2"/>
      <c r="J26" s="14"/>
      <c r="K26" s="14"/>
      <c r="L26" s="2"/>
      <c r="M26" s="2"/>
      <c r="N26" s="2"/>
      <c r="O26" s="7">
        <f t="shared" si="0"/>
        <v>394.32119999999998</v>
      </c>
    </row>
    <row r="27" spans="1:16">
      <c r="A27" s="39"/>
      <c r="B27" s="8" t="s">
        <v>14</v>
      </c>
      <c r="C27" s="2">
        <v>-30.857099999999999</v>
      </c>
      <c r="D27" s="14"/>
      <c r="E27" s="2"/>
      <c r="F27" s="2"/>
      <c r="G27" s="14"/>
      <c r="H27" s="2"/>
      <c r="I27" s="2"/>
      <c r="J27" s="14"/>
      <c r="K27" s="14"/>
      <c r="L27" s="2"/>
      <c r="M27" s="2"/>
      <c r="N27" s="2"/>
      <c r="O27" s="7">
        <f t="shared" si="0"/>
        <v>-30.857099999999999</v>
      </c>
    </row>
    <row r="28" spans="1:16">
      <c r="A28" s="18" t="s">
        <v>18</v>
      </c>
      <c r="B28" s="8" t="s">
        <v>14</v>
      </c>
      <c r="C28" s="2">
        <v>-30.500399999999999</v>
      </c>
      <c r="D28" s="14"/>
      <c r="E28" s="2"/>
      <c r="F28" s="2"/>
      <c r="G28" s="30"/>
      <c r="H28" s="2"/>
      <c r="I28" s="2"/>
      <c r="J28" s="14"/>
      <c r="K28" s="14"/>
      <c r="L28" s="2"/>
      <c r="M28" s="2"/>
      <c r="N28" s="2"/>
      <c r="O28" s="7">
        <f t="shared" si="0"/>
        <v>-30.500399999999999</v>
      </c>
    </row>
    <row r="29" spans="1:16">
      <c r="A29" s="17" t="s">
        <v>19</v>
      </c>
      <c r="B29" s="8" t="s">
        <v>14</v>
      </c>
      <c r="C29" s="2">
        <v>-32.8399</v>
      </c>
      <c r="D29" s="14"/>
      <c r="E29" s="2"/>
      <c r="F29" s="2"/>
      <c r="G29" s="30"/>
      <c r="H29" s="2"/>
      <c r="I29" s="2"/>
      <c r="J29" s="14"/>
      <c r="K29" s="14"/>
      <c r="L29" s="2"/>
      <c r="M29" s="2"/>
      <c r="N29" s="2"/>
      <c r="O29" s="7">
        <f>SUM(C29:N29)</f>
        <v>-32.8399</v>
      </c>
    </row>
    <row r="30" spans="1:16" ht="12.75" customHeight="1">
      <c r="A30" s="40" t="s">
        <v>28</v>
      </c>
      <c r="B30" s="8" t="s">
        <v>27</v>
      </c>
      <c r="C30" s="2">
        <v>1578.2329999999999</v>
      </c>
      <c r="D30" s="21"/>
      <c r="E30" s="2"/>
      <c r="F30" s="2"/>
      <c r="G30" s="14"/>
      <c r="H30" s="2"/>
      <c r="I30" s="2"/>
      <c r="J30" s="14"/>
      <c r="K30" s="14"/>
      <c r="L30" s="2"/>
      <c r="M30" s="2"/>
      <c r="N30" s="2"/>
      <c r="O30" s="10" t="s">
        <v>23</v>
      </c>
    </row>
    <row r="31" spans="1:16" ht="12.75" customHeight="1">
      <c r="A31" s="40"/>
      <c r="B31" s="8" t="s">
        <v>26</v>
      </c>
      <c r="C31" s="2">
        <v>1371.2213999999999</v>
      </c>
      <c r="D31" s="21"/>
      <c r="E31" s="2"/>
      <c r="F31" s="2"/>
      <c r="G31" s="14"/>
      <c r="H31" s="2"/>
      <c r="I31" s="2"/>
      <c r="J31" s="14"/>
      <c r="K31" s="14"/>
      <c r="L31" s="2"/>
      <c r="M31" s="2"/>
      <c r="N31" s="2"/>
      <c r="O31" s="10" t="s">
        <v>23</v>
      </c>
    </row>
    <row r="32" spans="1:16" ht="12.75" customHeight="1">
      <c r="A32" s="40"/>
      <c r="B32" s="8" t="s">
        <v>25</v>
      </c>
      <c r="C32" s="2">
        <v>207.01159999999999</v>
      </c>
      <c r="D32" s="21"/>
      <c r="E32" s="2"/>
      <c r="F32" s="2"/>
      <c r="G32" s="14"/>
      <c r="H32" s="2"/>
      <c r="I32" s="2"/>
      <c r="J32" s="14"/>
      <c r="K32" s="14"/>
      <c r="L32" s="2"/>
      <c r="M32" s="2"/>
      <c r="N32" s="2"/>
      <c r="O32" s="10" t="s">
        <v>23</v>
      </c>
    </row>
    <row r="33" spans="1:15" ht="12.75" customHeight="1">
      <c r="A33" s="40" t="s">
        <v>24</v>
      </c>
      <c r="B33" s="40"/>
      <c r="C33" s="2">
        <v>46.498600000000003</v>
      </c>
      <c r="D33" s="21"/>
      <c r="E33" s="2"/>
      <c r="F33" s="2"/>
      <c r="G33" s="14"/>
      <c r="H33" s="2"/>
      <c r="I33" s="35"/>
      <c r="J33" s="14"/>
      <c r="K33" s="14"/>
      <c r="L33" s="2"/>
      <c r="M33" s="2"/>
      <c r="N33" s="2"/>
      <c r="O33" s="10" t="s">
        <v>23</v>
      </c>
    </row>
    <row r="34" spans="1:15" ht="12.75" customHeight="1">
      <c r="A34" s="38"/>
      <c r="B34" s="38"/>
      <c r="C34" s="38"/>
      <c r="D34" s="38"/>
      <c r="E34" s="38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ht="13.5">
      <c r="D35" s="19"/>
      <c r="G35" s="11"/>
      <c r="I35" s="36"/>
      <c r="J35" s="24"/>
      <c r="K35" s="24"/>
      <c r="L35" s="24"/>
      <c r="M35" s="24"/>
      <c r="N35" s="24"/>
      <c r="O35" s="24"/>
    </row>
    <row r="36" spans="1:15"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</row>
    <row r="37" spans="1:15">
      <c r="D37" s="19"/>
      <c r="J37" s="24"/>
      <c r="K37" s="24"/>
      <c r="L37" s="24"/>
      <c r="M37" s="24"/>
      <c r="N37" s="24"/>
      <c r="O37" s="24"/>
    </row>
    <row r="38" spans="1:15" ht="13.5">
      <c r="D38" s="19"/>
      <c r="J38" s="34"/>
      <c r="K38" s="19"/>
      <c r="N38" s="12"/>
      <c r="O38" s="25"/>
    </row>
    <row r="39" spans="1:15">
      <c r="D39" s="19"/>
      <c r="J39" s="19"/>
      <c r="K39" s="19"/>
      <c r="N39" s="12"/>
    </row>
    <row r="40" spans="1:15">
      <c r="D40" s="19"/>
      <c r="J40" s="19"/>
      <c r="K40" s="19"/>
      <c r="N40" s="12"/>
    </row>
    <row r="41" spans="1:15">
      <c r="D41" s="19"/>
      <c r="J41" s="19"/>
      <c r="K41" s="19"/>
      <c r="N41" s="12"/>
    </row>
    <row r="42" spans="1:15">
      <c r="D42" s="19"/>
      <c r="J42" s="19"/>
      <c r="K42" s="19"/>
      <c r="N42" s="12"/>
    </row>
    <row r="43" spans="1:15">
      <c r="D43" s="19"/>
      <c r="J43" s="19"/>
      <c r="K43" s="19"/>
      <c r="N43" s="12"/>
    </row>
    <row r="44" spans="1:15">
      <c r="D44" s="19"/>
      <c r="J44" s="19"/>
      <c r="K44" s="19"/>
      <c r="N44" s="12"/>
    </row>
    <row r="45" spans="1:15">
      <c r="D45" s="19"/>
      <c r="J45" s="19"/>
      <c r="K45" s="19"/>
      <c r="N45" s="12"/>
    </row>
    <row r="46" spans="1:15">
      <c r="D46" s="19"/>
      <c r="J46" s="19"/>
      <c r="K46" s="19"/>
      <c r="N46" s="12"/>
    </row>
    <row r="47" spans="1:15">
      <c r="D47" s="19"/>
      <c r="J47" s="19"/>
      <c r="K47" s="19"/>
      <c r="N47" s="12"/>
    </row>
    <row r="48" spans="1:15">
      <c r="D48" s="19"/>
      <c r="J48" s="19"/>
      <c r="K48" s="19"/>
      <c r="N48" s="12"/>
    </row>
    <row r="49" spans="4:14">
      <c r="D49" s="19"/>
      <c r="J49" s="19"/>
      <c r="K49" s="19"/>
      <c r="N49" s="12"/>
    </row>
    <row r="50" spans="4:14">
      <c r="D50" s="19"/>
      <c r="J50" s="19"/>
      <c r="K50" s="19"/>
      <c r="N50" s="12"/>
    </row>
    <row r="51" spans="4:14">
      <c r="D51" s="19"/>
      <c r="J51" s="19"/>
      <c r="K51" s="19"/>
      <c r="N51" s="12"/>
    </row>
    <row r="52" spans="4:14">
      <c r="D52" s="19"/>
      <c r="J52" s="19"/>
      <c r="K52" s="19"/>
      <c r="N52" s="12"/>
    </row>
    <row r="53" spans="4:14">
      <c r="D53" s="19"/>
      <c r="J53" s="19"/>
      <c r="K53" s="19"/>
      <c r="N53" s="12"/>
    </row>
    <row r="54" spans="4:14">
      <c r="D54" s="19"/>
      <c r="J54" s="19"/>
      <c r="K54" s="19"/>
      <c r="N54" s="12"/>
    </row>
    <row r="55" spans="4:14">
      <c r="D55" s="19"/>
      <c r="J55" s="19"/>
      <c r="K55" s="19"/>
      <c r="N55" s="12"/>
    </row>
    <row r="56" spans="4:14">
      <c r="J56" s="19"/>
      <c r="K56" s="19"/>
      <c r="N56" s="12"/>
    </row>
    <row r="57" spans="4:14">
      <c r="J57" s="19"/>
      <c r="K57" s="19"/>
      <c r="N57" s="12"/>
    </row>
    <row r="58" spans="4:14">
      <c r="I58" s="19"/>
      <c r="J58" s="19"/>
      <c r="K58" s="19"/>
      <c r="N58" s="12"/>
    </row>
    <row r="59" spans="4:14">
      <c r="F59" s="19"/>
      <c r="N59" s="12"/>
    </row>
    <row r="60" spans="4:14">
      <c r="F60" s="19"/>
    </row>
  </sheetData>
  <mergeCells count="26">
    <mergeCell ref="A16:B16"/>
    <mergeCell ref="A33:B33"/>
    <mergeCell ref="A2:O2"/>
    <mergeCell ref="A25:A27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34:E34"/>
    <mergeCell ref="A17:B17"/>
    <mergeCell ref="A23:B23"/>
    <mergeCell ref="A24:B24"/>
    <mergeCell ref="A30:A32"/>
    <mergeCell ref="A18:B18"/>
    <mergeCell ref="A19:B19"/>
    <mergeCell ref="A20:B20"/>
    <mergeCell ref="A21:B21"/>
    <mergeCell ref="A22:B22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94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以人民币计价</vt:lpstr>
      <vt:lpstr>以美元计价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2022-02-18T02:35:08Z</dcterms:modified>
</cp:coreProperties>
</file>